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2" sheetId="1" r:id="rId1"/>
  </sheets>
  <definedNames>
    <definedName name="_xlnm.Print_Area" localSheetId="0">'2022'!$A$1:$D$37</definedName>
  </definedNames>
  <calcPr fullCalcOnLoad="1" refMode="R1C1"/>
</workbook>
</file>

<file path=xl/sharedStrings.xml><?xml version="1.0" encoding="utf-8"?>
<sst xmlns="http://schemas.openxmlformats.org/spreadsheetml/2006/main" count="69" uniqueCount="69">
  <si>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</si>
  <si>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</si>
  <si>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</si>
  <si>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</si>
  <si>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</si>
  <si>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</si>
  <si>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</si>
  <si>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</si>
  <si>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</si>
  <si>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</si>
  <si>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</si>
  <si>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</si>
  <si>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</si>
  <si>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</si>
  <si>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</si>
  <si>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</si>
  <si>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</si>
  <si>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</si>
  <si>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</si>
  <si>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</si>
  <si>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</si>
  <si>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</si>
  <si>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</si>
  <si>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</si>
  <si>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</si>
  <si>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</si>
  <si>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</si>
  <si>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Наименование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</si>
  <si>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</si>
  <si>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</si>
  <si>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</si>
  <si>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</si>
  <si>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</si>
  <si>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</si>
  <si>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</si>
  <si>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</si>
  <si>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</si>
  <si>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</si>
  <si>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</si>
  <si>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</si>
  <si>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</si>
  <si>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</si>
  <si>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</si>
  <si>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</si>
  <si>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</si>
  <si>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</si>
  <si>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</si>
  <si>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</si>
  <si>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</si>
  <si>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</si>
  <si>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</si>
  <si>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</si>
  <si>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</si>
  <si>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</si>
  <si>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</si>
  <si>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</si>
  <si>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</si>
  <si>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</si>
  <si>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</si>
  <si>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</si>
  <si>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</si>
  <si>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</si>
  <si>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</si>
  <si>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0409</t>
  </si>
  <si>
    <t>Дорожное хозяйство ( дорожные фонды)</t>
  </si>
  <si>
    <t>2022г.      (тыс.руб.)</t>
  </si>
  <si>
    <t>РАСПРЕДЕЛЕНИЕ  РАСХОДОВ ПО РАЗДЕЛАМ, ПОДРАЗДЕЛАМ БЮДЖЕТА ВНУТРИГОРОДСКОГО МУНИЦИПАЛЬНОГО ОБРАЗОВАНИЯ ГОРОДА ФЕДЕРАЛЬНОГО ЗНАЧЕНИЯ САНКТ-ПЕТЕРБУРГА   МУНИЦИПАЛЬНЫЙ ОКРУГ  СЕРГИЕВСКОЕ НА 2022 ГОД</t>
  </si>
  <si>
    <t>"Приложение № 4 к решению МС МО МО Сергиевское № 21/1 от 20.12.2021г.</t>
  </si>
  <si>
    <t>Приложение № 4 к решению МС МО МО Сергиевское № 27/3 от 05.07.2022г.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</si>
</sst>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4">
    <font>
      <sz val="10"/>
      <color indexed="8"/>
      <name val="Arial"/>
      <family val="0"/>
    </font>
    <font>
      <sz val="11"/>
      <color indexed="8"/>
      <name val="Calibri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i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6" fontId="0" fillId="0" borderId="0" xfId="0" applyNumberForma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17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0" fontId="2" fillId="0" borderId="14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83" fontId="5" fillId="0" borderId="0" xfId="0" applyNumberFormat="1" applyFont="1" applyFill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9" fontId="2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4" fontId="17" fillId="0" borderId="19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wrapText="1"/>
    </xf>
    <xf numFmtId="4" fontId="17" fillId="0" borderId="19" xfId="0" applyNumberFormat="1" applyFont="1" applyFill="1" applyBorder="1" applyAlignment="1">
      <alignment wrapText="1"/>
    </xf>
    <xf numFmtId="4" fontId="26" fillId="0" borderId="19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 wrapText="1"/>
    </xf>
    <xf numFmtId="4" fontId="26" fillId="0" borderId="20" xfId="0" applyNumberFormat="1" applyFont="1" applyFill="1" applyBorder="1" applyAlignment="1">
      <alignment horizontal="right" wrapText="1"/>
    </xf>
    <xf numFmtId="4" fontId="5" fillId="0" borderId="19" xfId="0" applyNumberFormat="1" applyFont="1" applyFill="1" applyBorder="1" applyAlignment="1">
      <alignment horizontal="right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6" xfId="0" applyNumberFormat="1" applyFont="1" applyFill="1" applyBorder="1" applyAlignment="1">
      <alignment horizontal="center" wrapText="1"/>
    </xf>
    <xf numFmtId="4" fontId="1" fillId="33" borderId="19" xfId="0" applyNumberFormat="1" applyFont="1" applyFill="1" applyBorder="1" applyAlignment="1">
      <alignment wrapText="1"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center" wrapText="1"/>
    </xf>
    <xf numFmtId="4" fontId="17" fillId="33" borderId="19" xfId="0" applyNumberFormat="1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4" fontId="26" fillId="33" borderId="19" xfId="0" applyNumberFormat="1" applyFont="1" applyFill="1" applyBorder="1" applyAlignment="1">
      <alignment wrapText="1"/>
    </xf>
    <xf numFmtId="4" fontId="5" fillId="33" borderId="19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right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view="pageBreakPreview" zoomScaleSheetLayoutView="100" zoomScalePageLayoutView="0" workbookViewId="0" topLeftCell="A10">
      <selection activeCell="D27" sqref="D27"/>
    </sheetView>
  </sheetViews>
  <sheetFormatPr defaultColWidth="9.140625" defaultRowHeight="12.75"/>
  <cols>
    <col min="1" max="1" width="5.28125" style="0" customWidth="1"/>
    <col min="2" max="2" width="106.140625" style="4" customWidth="1"/>
    <col min="3" max="3" width="12.7109375" style="7" customWidth="1"/>
    <col min="4" max="4" width="13.00390625" style="15" customWidth="1"/>
    <col min="5" max="5" width="10.7109375" style="0" bestFit="1" customWidth="1"/>
    <col min="6" max="6" width="13.421875" style="0" customWidth="1"/>
  </cols>
  <sheetData>
    <row r="1" spans="2:3" ht="12.75">
      <c r="B1" s="52" t="s">
        <v>68</v>
      </c>
      <c r="C1" s="55"/>
    </row>
    <row r="2" spans="1:5" ht="28.5" customHeight="1">
      <c r="A2" s="53"/>
      <c r="B2" s="53"/>
      <c r="C2" s="53"/>
      <c r="D2" s="23"/>
      <c r="E2" s="19"/>
    </row>
    <row r="3" spans="2:5" ht="26.25" customHeight="1">
      <c r="B3" s="52" t="s">
        <v>67</v>
      </c>
      <c r="C3" s="52"/>
      <c r="D3" s="5"/>
      <c r="E3" s="6"/>
    </row>
    <row r="4" spans="2:4" ht="40.5" customHeight="1">
      <c r="B4" s="54" t="s">
        <v>66</v>
      </c>
      <c r="C4" s="54"/>
      <c r="D4" s="54"/>
    </row>
    <row r="5" ht="13.5" thickBot="1"/>
    <row r="6" spans="1:4" ht="54" customHeight="1" thickBot="1">
      <c r="A6" s="10" t="s">
        <v>35</v>
      </c>
      <c r="B6" s="11" t="s">
        <v>27</v>
      </c>
      <c r="C6" s="24" t="s">
        <v>24</v>
      </c>
      <c r="D6" s="30" t="s">
        <v>65</v>
      </c>
    </row>
    <row r="7" spans="1:5" ht="18.75" customHeight="1">
      <c r="A7" s="9">
        <v>1</v>
      </c>
      <c r="B7" s="8" t="s">
        <v>33</v>
      </c>
      <c r="C7" s="25" t="s">
        <v>34</v>
      </c>
      <c r="D7" s="31">
        <f>D8+D9+D10+D11+D12</f>
        <v>36537</v>
      </c>
      <c r="E7" s="3"/>
    </row>
    <row r="8" spans="1:5" ht="17.25" customHeight="1">
      <c r="A8" s="9">
        <f aca="true" t="shared" si="0" ref="A8:A36">A7+1</f>
        <v>2</v>
      </c>
      <c r="B8" s="1" t="s">
        <v>1</v>
      </c>
      <c r="C8" s="26" t="s">
        <v>2</v>
      </c>
      <c r="D8" s="32">
        <f>1548.3+0.2</f>
        <v>1548.5</v>
      </c>
      <c r="E8" s="3"/>
    </row>
    <row r="9" spans="1:6" ht="25.5" customHeight="1">
      <c r="A9" s="9">
        <f t="shared" si="0"/>
        <v>3</v>
      </c>
      <c r="B9" s="1" t="s">
        <v>3</v>
      </c>
      <c r="C9" s="26" t="s">
        <v>4</v>
      </c>
      <c r="D9" s="32">
        <f>5955.7-0.4</f>
        <v>5955.3</v>
      </c>
      <c r="F9" s="3"/>
    </row>
    <row r="10" spans="1:5" ht="24.75" customHeight="1">
      <c r="A10" s="9">
        <f t="shared" si="0"/>
        <v>4</v>
      </c>
      <c r="B10" s="14" t="s">
        <v>5</v>
      </c>
      <c r="C10" s="26" t="s">
        <v>6</v>
      </c>
      <c r="D10" s="32">
        <f>26294.9+0.2</f>
        <v>26295.100000000002</v>
      </c>
      <c r="E10" s="21"/>
    </row>
    <row r="11" spans="1:4" ht="15" customHeight="1">
      <c r="A11" s="9">
        <f t="shared" si="0"/>
        <v>5</v>
      </c>
      <c r="B11" s="1" t="s">
        <v>7</v>
      </c>
      <c r="C11" s="26" t="s">
        <v>8</v>
      </c>
      <c r="D11" s="32">
        <v>10</v>
      </c>
    </row>
    <row r="12" spans="1:5" s="44" customFormat="1" ht="15" customHeight="1">
      <c r="A12" s="39">
        <f t="shared" si="0"/>
        <v>6</v>
      </c>
      <c r="B12" s="40" t="s">
        <v>9</v>
      </c>
      <c r="C12" s="41" t="s">
        <v>10</v>
      </c>
      <c r="D12" s="42">
        <v>2728.1</v>
      </c>
      <c r="E12" s="43"/>
    </row>
    <row r="13" spans="1:4" s="44" customFormat="1" ht="15">
      <c r="A13" s="39">
        <f t="shared" si="0"/>
        <v>7</v>
      </c>
      <c r="B13" s="45" t="s">
        <v>45</v>
      </c>
      <c r="C13" s="46" t="s">
        <v>38</v>
      </c>
      <c r="D13" s="47">
        <f>D14+D15</f>
        <v>120</v>
      </c>
    </row>
    <row r="14" spans="1:4" s="44" customFormat="1" ht="15.75" customHeight="1">
      <c r="A14" s="39">
        <f t="shared" si="0"/>
        <v>8</v>
      </c>
      <c r="B14" s="40" t="s">
        <v>60</v>
      </c>
      <c r="C14" s="41" t="s">
        <v>11</v>
      </c>
      <c r="D14" s="42">
        <f>200-166.2</f>
        <v>33.80000000000001</v>
      </c>
    </row>
    <row r="15" spans="1:4" s="44" customFormat="1" ht="15.75" customHeight="1">
      <c r="A15" s="39">
        <f t="shared" si="0"/>
        <v>9</v>
      </c>
      <c r="B15" s="48" t="s">
        <v>61</v>
      </c>
      <c r="C15" s="41" t="s">
        <v>62</v>
      </c>
      <c r="D15" s="42">
        <f>250-163.8</f>
        <v>86.19999999999999</v>
      </c>
    </row>
    <row r="16" spans="1:4" s="44" customFormat="1" ht="15" customHeight="1">
      <c r="A16" s="39">
        <f t="shared" si="0"/>
        <v>10</v>
      </c>
      <c r="B16" s="49" t="s">
        <v>51</v>
      </c>
      <c r="C16" s="46" t="s">
        <v>52</v>
      </c>
      <c r="D16" s="50">
        <f>D17+D18</f>
        <v>494.59999999999997</v>
      </c>
    </row>
    <row r="17" spans="1:4" s="44" customFormat="1" ht="15" customHeight="1">
      <c r="A17" s="39">
        <f t="shared" si="0"/>
        <v>11</v>
      </c>
      <c r="B17" s="48" t="s">
        <v>53</v>
      </c>
      <c r="C17" s="41" t="s">
        <v>54</v>
      </c>
      <c r="D17" s="51">
        <f>94.6+4.6</f>
        <v>99.19999999999999</v>
      </c>
    </row>
    <row r="18" spans="1:4" s="44" customFormat="1" ht="15" customHeight="1">
      <c r="A18" s="39">
        <f t="shared" si="0"/>
        <v>12</v>
      </c>
      <c r="B18" s="48" t="s">
        <v>64</v>
      </c>
      <c r="C18" s="41" t="s">
        <v>63</v>
      </c>
      <c r="D18" s="51">
        <f>500-100-4.6</f>
        <v>395.4</v>
      </c>
    </row>
    <row r="19" spans="1:4" ht="15" customHeight="1">
      <c r="A19" s="9">
        <f t="shared" si="0"/>
        <v>13</v>
      </c>
      <c r="B19" s="2" t="s">
        <v>39</v>
      </c>
      <c r="C19" s="25" t="s">
        <v>40</v>
      </c>
      <c r="D19" s="34">
        <f>D20</f>
        <v>40228.9</v>
      </c>
    </row>
    <row r="20" spans="1:4" ht="15.75" customHeight="1">
      <c r="A20" s="9">
        <f t="shared" si="0"/>
        <v>14</v>
      </c>
      <c r="B20" s="1" t="s">
        <v>12</v>
      </c>
      <c r="C20" s="26" t="s">
        <v>13</v>
      </c>
      <c r="D20" s="32">
        <f>34781.9-100+5547</f>
        <v>40228.9</v>
      </c>
    </row>
    <row r="21" spans="1:4" ht="15" customHeight="1">
      <c r="A21" s="9">
        <f t="shared" si="0"/>
        <v>15</v>
      </c>
      <c r="B21" s="2" t="s">
        <v>47</v>
      </c>
      <c r="C21" s="27" t="s">
        <v>48</v>
      </c>
      <c r="D21" s="34">
        <f>D22</f>
        <v>100</v>
      </c>
    </row>
    <row r="22" spans="1:4" ht="15" customHeight="1">
      <c r="A22" s="9">
        <f t="shared" si="0"/>
        <v>16</v>
      </c>
      <c r="B22" s="1" t="s">
        <v>49</v>
      </c>
      <c r="C22" s="26" t="s">
        <v>50</v>
      </c>
      <c r="D22" s="35">
        <v>100</v>
      </c>
    </row>
    <row r="23" spans="1:4" ht="15" customHeight="1">
      <c r="A23" s="9">
        <f t="shared" si="0"/>
        <v>17</v>
      </c>
      <c r="B23" s="2" t="s">
        <v>30</v>
      </c>
      <c r="C23" s="25" t="s">
        <v>31</v>
      </c>
      <c r="D23" s="36">
        <f>D24+D25+D26</f>
        <v>1583</v>
      </c>
    </row>
    <row r="24" spans="1:4" ht="15" customHeight="1">
      <c r="A24" s="9">
        <f t="shared" si="0"/>
        <v>18</v>
      </c>
      <c r="B24" s="1" t="s">
        <v>26</v>
      </c>
      <c r="C24" s="26" t="s">
        <v>25</v>
      </c>
      <c r="D24" s="37">
        <v>100</v>
      </c>
    </row>
    <row r="25" spans="1:4" ht="15" customHeight="1">
      <c r="A25" s="9">
        <f t="shared" si="0"/>
        <v>19</v>
      </c>
      <c r="B25" s="1" t="s">
        <v>55</v>
      </c>
      <c r="C25" s="26" t="s">
        <v>14</v>
      </c>
      <c r="D25" s="32">
        <v>400</v>
      </c>
    </row>
    <row r="26" spans="1:4" ht="15" customHeight="1">
      <c r="A26" s="9">
        <f t="shared" si="0"/>
        <v>20</v>
      </c>
      <c r="B26" s="18" t="s">
        <v>56</v>
      </c>
      <c r="C26" s="26" t="s">
        <v>57</v>
      </c>
      <c r="D26" s="35">
        <v>1083</v>
      </c>
    </row>
    <row r="27" spans="1:4" ht="15" customHeight="1">
      <c r="A27" s="9">
        <f t="shared" si="0"/>
        <v>21</v>
      </c>
      <c r="B27" s="2" t="s">
        <v>41</v>
      </c>
      <c r="C27" s="25" t="s">
        <v>29</v>
      </c>
      <c r="D27" s="33">
        <f>D28+D29</f>
        <v>10440</v>
      </c>
    </row>
    <row r="28" spans="1:4" ht="15" customHeight="1">
      <c r="A28" s="9">
        <f t="shared" si="0"/>
        <v>22</v>
      </c>
      <c r="B28" s="1" t="s">
        <v>15</v>
      </c>
      <c r="C28" s="26" t="s">
        <v>16</v>
      </c>
      <c r="D28" s="32">
        <v>8700</v>
      </c>
    </row>
    <row r="29" spans="1:4" ht="15" customHeight="1">
      <c r="A29" s="9">
        <f t="shared" si="0"/>
        <v>23</v>
      </c>
      <c r="B29" s="1" t="s">
        <v>36</v>
      </c>
      <c r="C29" s="26" t="s">
        <v>28</v>
      </c>
      <c r="D29" s="35">
        <v>1740</v>
      </c>
    </row>
    <row r="30" spans="1:4" ht="14.25" customHeight="1">
      <c r="A30" s="9">
        <f t="shared" si="0"/>
        <v>24</v>
      </c>
      <c r="B30" s="2" t="s">
        <v>37</v>
      </c>
      <c r="C30" s="25" t="s">
        <v>32</v>
      </c>
      <c r="D30" s="34">
        <f>D31+D32</f>
        <v>28577.3</v>
      </c>
    </row>
    <row r="31" spans="1:6" ht="15" customHeight="1">
      <c r="A31" s="9">
        <f t="shared" si="0"/>
        <v>25</v>
      </c>
      <c r="B31" s="20" t="s">
        <v>59</v>
      </c>
      <c r="C31" s="26" t="s">
        <v>58</v>
      </c>
      <c r="D31" s="35">
        <v>451.8</v>
      </c>
      <c r="E31" s="29"/>
      <c r="F31" s="13"/>
    </row>
    <row r="32" spans="1:4" ht="18.75" customHeight="1">
      <c r="A32" s="9">
        <f t="shared" si="0"/>
        <v>26</v>
      </c>
      <c r="B32" s="1" t="s">
        <v>17</v>
      </c>
      <c r="C32" s="26" t="s">
        <v>18</v>
      </c>
      <c r="D32" s="32">
        <v>28125.5</v>
      </c>
    </row>
    <row r="33" spans="1:4" ht="16.5" customHeight="1">
      <c r="A33" s="9">
        <f t="shared" si="0"/>
        <v>27</v>
      </c>
      <c r="B33" s="2" t="s">
        <v>46</v>
      </c>
      <c r="C33" s="25" t="s">
        <v>42</v>
      </c>
      <c r="D33" s="34">
        <f>D34</f>
        <v>0</v>
      </c>
    </row>
    <row r="34" spans="1:4" ht="15" customHeight="1">
      <c r="A34" s="9">
        <f t="shared" si="0"/>
        <v>28</v>
      </c>
      <c r="B34" s="1" t="s">
        <v>19</v>
      </c>
      <c r="C34" s="26" t="s">
        <v>20</v>
      </c>
      <c r="D34" s="32">
        <v>0</v>
      </c>
    </row>
    <row r="35" spans="1:4" ht="15" customHeight="1">
      <c r="A35" s="9">
        <f t="shared" si="0"/>
        <v>29</v>
      </c>
      <c r="B35" s="2" t="s">
        <v>43</v>
      </c>
      <c r="C35" s="25" t="s">
        <v>44</v>
      </c>
      <c r="D35" s="34">
        <f>D36</f>
        <v>5000</v>
      </c>
    </row>
    <row r="36" spans="1:4" ht="17.25" customHeight="1" thickBot="1">
      <c r="A36" s="9">
        <f t="shared" si="0"/>
        <v>30</v>
      </c>
      <c r="B36" s="1" t="s">
        <v>21</v>
      </c>
      <c r="C36" s="26" t="s">
        <v>22</v>
      </c>
      <c r="D36" s="32">
        <v>5000</v>
      </c>
    </row>
    <row r="37" spans="1:6" ht="15" customHeight="1" thickBot="1">
      <c r="A37" s="12"/>
      <c r="B37" s="22" t="s">
        <v>23</v>
      </c>
      <c r="C37" s="28" t="s">
        <v>0</v>
      </c>
      <c r="D37" s="38">
        <f>D7+D13+D16+D19+D21+D23+D27+D30+D33+D35</f>
        <v>123080.8</v>
      </c>
      <c r="F37" s="13"/>
    </row>
    <row r="38" ht="12.75">
      <c r="D38" s="16"/>
    </row>
    <row r="39" spans="2:4" ht="12.75">
      <c r="B39" s="5"/>
      <c r="D39" s="16"/>
    </row>
    <row r="40" ht="12.75" customHeight="1">
      <c r="D40" s="16"/>
    </row>
    <row r="41" ht="12.75">
      <c r="D41" s="17"/>
    </row>
  </sheetData>
  <sheetProtection/>
  <mergeCells count="4">
    <mergeCell ref="B3:C3"/>
    <mergeCell ref="A2:C2"/>
    <mergeCell ref="B4:D4"/>
    <mergeCell ref="B1:C1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5" r:id="rId1"/>
  <rowBreaks count="1" manualBreakCount="1">
    <brk id="1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2022-07-06T06:54:01Z</cp:lastPrinted>
  <dcterms:created xsi:type="dcterms:W3CDTF">2013-01-29T06:46:52Z</dcterms:created>
  <dcterms:modified xsi:type="dcterms:W3CDTF">2022-07-07T08:03:00Z</dcterms:modified>
  <cp:category/>
  <cp:version/>
  <cp:contentType/>
  <cp:contentStatus/>
</cp:coreProperties>
</file>